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<sst xmlns="http://schemas.openxmlformats.org/spreadsheetml/2006/main" count="337" uniqueCount="179">
  <si>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</si>
  <si>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</si>
  <si>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</si>
  <si>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</si>
  <si>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</si>
  <si>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</si>
  <si>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</si>
  <si>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</si>
  <si>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</si>
  <si>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</si>
  <si>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</si>
  <si>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</si>
  <si>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</si>
  <si>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</si>
  <si>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</si>
  <si>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</si>
  <si>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</si>
  <si>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</si>
  <si>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</si>
  <si>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</si>
  <si>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</si>
  <si>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</si>
  <si>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</si>
  <si>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</si>
  <si>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</si>
  <si>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</si>
  <si>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</si>
  <si>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</si>
  <si>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</si>
  <si>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</si>
  <si>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</si>
  <si>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</si>
  <si>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</si>
  <si>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</si>
  <si>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</si>
  <si>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</si>
  <si>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</si>
  <si>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</si>
  <si>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</si>
  <si>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</si>
  <si>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</si>
  <si>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</si>
  <si>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</si>
  <si>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</si>
  <si>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</si>
  <si>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</si>
  <si>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</si>
  <si>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</si>
  <si>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</si>
  <si>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</si>
  <si>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</si>
  <si>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</si>
  <si>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</si>
  <si>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</si>
  <si>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</si>
  <si>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</si>
  <si>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</si>
  <si>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</si>
  <si>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</si>
  <si>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</si>
  <si>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</si>
  <si>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</si>
  <si>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</si>
  <si>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</si>
  <si>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</si>
  <si>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</si>
  <si>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</si>
  <si>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</si>
  <si>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</si>
  <si>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</si>
  <si>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</si>
  <si>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</si>
  <si>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</si>
  <si>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</si>
  <si>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</si>
  <si>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</si>
  <si>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</si>
  <si>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</si>
  <si>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</si>
  <si>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</si>
  <si>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</si>
  <si>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</si>
  <si>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</si>
  <si>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</si>
  <si>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</si>
  <si>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</si>
  <si>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</si>
  <si>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</si>
  <si>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</si>
  <si>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</si>
  <si>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</si>
  <si>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</si>
  <si>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</si>
  <si>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</si>
  <si>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</si>
  <si>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</si>
  <si>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</si>
  <si>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</si>
  <si>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</si>
  <si>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</si>
  <si>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</si>
  <si>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</si>
  <si>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</si>
  <si>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</si>
  <si>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</si>
  <si>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</si>
  <si>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</si>
  <si>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</si>
  <si>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</si>
  <si>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</si>
  <si>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</si>
  <si>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</si>
  <si>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</si>
  <si>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</si>
  <si>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</si>
  <si>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</si>
  <si>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</si>
  <si>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</si>
  <si>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</si>
  <si>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</si>
  <si>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</si>
  <si>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</si>
  <si>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</si>
  <si>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</si>
  <si>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</si>
  <si>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</si>
  <si>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</si>
  <si>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</si>
  <si>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</si>
  <si>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</si>
  <si>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</si>
  <si>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</si>
  <si>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</si>
  <si>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</si>
  <si>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</si>
  <si>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</si>
  <si>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</si>
  <si>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</si>
  <si>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</si>
  <si>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</si>
  <si>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</si>
  <si>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</si>
  <si>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</si>
  <si>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</si>
  <si>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</si>
  <si>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</si>
  <si>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</si>
  <si>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</si>
  <si>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</si>
  <si>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</si>
  <si>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</si>
  <si>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</si>
  <si>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</si>
  <si>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</si>
  <si>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</si>
  <si>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</si>
  <si>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</si>
  <si>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</si>
  <si>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</si>
  <si>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</si>
  <si>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</si>
  <si>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</si>
  <si>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</si>
  <si>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</si>
  <si>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</si>
  <si>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</si>
  <si>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</si>
  <si>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</si>
  <si>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</si>
  <si>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</si>
  <si>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</si>
  <si>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</si>
  <si>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2013 - AUSILIO al CALCOLO del DIRITTO DOVUTO</t>
  </si>
  <si>
    <t>Esempio B – Impresa con sede e N. unita' locali in provincia (già iscritte al 31.12.2012):</t>
  </si>
  <si>
    <t xml:space="preserve">Fatturato 2012 (Euro): </t>
  </si>
  <si>
    <t>Esempio C – Importo per N. unita' locali fuori provincia (già iscritte al 31.12.2012):</t>
  </si>
  <si>
    <t>Esempio C – Importo per N. unita' locali fuori provincia (già iscritte al 31.12.2012)  - NON si applica per i soggetti REA:</t>
  </si>
  <si>
    <t>Esempio B – Impresa con sede e N. unita' locali in provincia (già iscritte al 31.12.2012) - NON si applica per i soggetti REA:</t>
  </si>
  <si>
    <t xml:space="preserve">Numero unità locali in provincia già iscritte al 31.12.2012: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</si>
</sst>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G32" sqref="G3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174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178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175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G30" sqref="G30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88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88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7" ht="12.75">
      <c r="A24" s="17"/>
      <c r="B24" s="26" t="s">
        <v>26</v>
      </c>
      <c r="F24" s="23">
        <f>SUM(F22:F23)</f>
        <v>96.8</v>
      </c>
      <c r="G24" s="26"/>
    </row>
    <row r="25" spans="2:6" ht="12.75">
      <c r="B25" s="1" t="s">
        <v>27</v>
      </c>
      <c r="F25" s="20">
        <f>ROUND(F24,2)</f>
        <v>96.8</v>
      </c>
    </row>
    <row r="26" spans="2:8" ht="12.75">
      <c r="B26" s="1" t="s">
        <v>35</v>
      </c>
      <c r="F26" s="31">
        <f>ROUND(F25,0)</f>
        <v>97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178</v>
      </c>
      <c r="H30" s="9">
        <v>4</v>
      </c>
    </row>
    <row r="32" spans="1:6" ht="12.75">
      <c r="A32" s="17"/>
      <c r="B32" s="26" t="s">
        <v>24</v>
      </c>
      <c r="F32" s="23">
        <f>H5</f>
        <v>88</v>
      </c>
    </row>
    <row r="33" spans="1:6" ht="12.75">
      <c r="A33" s="17"/>
      <c r="B33" s="26" t="s">
        <v>30</v>
      </c>
      <c r="F33" s="23">
        <f>IF(H5&lt;&gt;H17,IF(F32*20%&gt;200,200,IF(H5&lt;&gt;H18,H5,0)*20%),H17)</f>
        <v>17.6</v>
      </c>
    </row>
    <row r="34" spans="2:6" ht="12.75">
      <c r="B34" s="26" t="s">
        <v>31</v>
      </c>
      <c r="F34" s="23">
        <f>F33*H30</f>
        <v>70.4</v>
      </c>
    </row>
    <row r="35" spans="2:6" ht="11.25" customHeight="1">
      <c r="B35" s="26" t="s">
        <v>32</v>
      </c>
      <c r="F35" s="23">
        <f>SUM(F32+F34)</f>
        <v>158.4</v>
      </c>
    </row>
    <row r="36" spans="2:6" ht="12.75">
      <c r="B36" s="26" t="s">
        <v>33</v>
      </c>
      <c r="F36" s="23">
        <f>F35*$H$7</f>
        <v>15.840000000000002</v>
      </c>
    </row>
    <row r="37" spans="1:7" ht="12.75">
      <c r="A37" s="17"/>
      <c r="B37" s="26" t="s">
        <v>34</v>
      </c>
      <c r="F37" s="23">
        <f>SUM(F35+F36)</f>
        <v>174.24</v>
      </c>
      <c r="G37" s="26"/>
    </row>
    <row r="38" spans="2:6" ht="12.75">
      <c r="B38" s="1" t="s">
        <v>27</v>
      </c>
      <c r="F38" s="20">
        <f>ROUND(F37,2)</f>
        <v>174.24</v>
      </c>
    </row>
    <row r="39" spans="2:8" ht="12.75">
      <c r="B39" s="1" t="s">
        <v>35</v>
      </c>
      <c r="F39" s="31">
        <f>ROUND(F38,0)</f>
        <v>174</v>
      </c>
      <c r="G39" s="32" t="s">
        <v>29</v>
      </c>
      <c r="H39" s="33"/>
    </row>
    <row r="41" spans="1:9" ht="12.75">
      <c r="A41" s="28" t="s">
        <v>176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17.6</v>
      </c>
      <c r="G44" s="44">
        <f aca="true" t="shared" si="0" ref="G44:G56">(F44*E44)</f>
        <v>52.800000000000004</v>
      </c>
      <c r="H44" s="44">
        <f aca="true" t="shared" si="1" ref="H44:H56">(G44*D44+G44)</f>
        <v>58.080000000000005</v>
      </c>
      <c r="I44" s="44">
        <f aca="true" t="shared" si="2" ref="I44:I56">ROUND(H44,2)</f>
        <v>58.08</v>
      </c>
      <c r="J44" s="46">
        <f aca="true" t="shared" si="3" ref="J44:J56">ROUND(I44,0)</f>
        <v>58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17.6</v>
      </c>
      <c r="G45" s="44">
        <f t="shared" si="0"/>
        <v>35.2</v>
      </c>
      <c r="H45" s="44">
        <f t="shared" si="1"/>
        <v>40.480000000000004</v>
      </c>
      <c r="I45" s="44">
        <f t="shared" si="2"/>
        <v>40.48</v>
      </c>
      <c r="J45" s="46">
        <f t="shared" si="3"/>
        <v>40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46">
      <selection activeCell="B1" sqref="B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0.17</v>
      </c>
      <c r="C6" s="66"/>
      <c r="D6" s="64" t="s">
        <v>60</v>
      </c>
      <c r="E6" s="65">
        <v>0.17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</v>
      </c>
      <c r="C23" s="66"/>
      <c r="D23" s="64" t="s">
        <v>77</v>
      </c>
      <c r="E23" s="65">
        <v>0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0.1</v>
      </c>
      <c r="C60" s="66"/>
      <c r="D60" s="64" t="s">
        <v>114</v>
      </c>
      <c r="E60" s="65">
        <v>0.1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</v>
      </c>
      <c r="C80" s="66"/>
      <c r="D80" s="64" t="s">
        <v>133</v>
      </c>
      <c r="E80" s="65">
        <v>0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</v>
      </c>
      <c r="C106" s="66"/>
      <c r="D106" s="64" t="s">
        <v>159</v>
      </c>
      <c r="E106" s="65">
        <v>0.1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Nones Sergio</dc:creator>
  <cp:keywords/>
  <dc:description/>
  <cp:lastModifiedBy>Nones Sergio</cp:lastModifiedBy>
  <dcterms:created xsi:type="dcterms:W3CDTF">2011-05-09T08:13:24Z</dcterms:created>
  <dcterms:modified xsi:type="dcterms:W3CDTF">2013-05-24T14:32:11Z</dcterms:modified>
  <cp:category/>
  <cp:version/>
  <cp:contentType/>
  <cp:contentStatus/>
</cp:coreProperties>
</file>